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a\Documents\Current versions 1101\1. Making measurements\"/>
    </mc:Choice>
  </mc:AlternateContent>
  <xr:revisionPtr revIDLastSave="0" documentId="8_{7A2866B2-714A-450C-B631-B1A50E98E0D3}" xr6:coauthVersionLast="47" xr6:coauthVersionMax="47" xr10:uidLastSave="{00000000-0000-0000-0000-000000000000}"/>
  <bookViews>
    <workbookView xWindow="-108" yWindow="-108" windowWidth="23256" windowHeight="14616" xr2:uid="{67A2ECD8-E4B0-40F3-91D6-15925C90B46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E4" i="2" l="1"/>
  <c r="E5" i="2"/>
  <c r="E6" i="2"/>
  <c r="E7" i="2"/>
  <c r="E8" i="2"/>
  <c r="E9" i="2"/>
  <c r="E10" i="2"/>
  <c r="E11" i="2"/>
  <c r="E12" i="2"/>
  <c r="E3" i="2"/>
  <c r="L15" i="1"/>
  <c r="K15" i="1"/>
  <c r="I15" i="1"/>
  <c r="D15" i="1"/>
  <c r="C15" i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3" i="1"/>
  <c r="G3" i="1" s="1"/>
  <c r="J3" i="1" l="1"/>
</calcChain>
</file>

<file path=xl/sharedStrings.xml><?xml version="1.0" encoding="utf-8"?>
<sst xmlns="http://schemas.openxmlformats.org/spreadsheetml/2006/main" count="20" uniqueCount="13">
  <si>
    <t>deg</t>
  </si>
  <si>
    <t>min</t>
  </si>
  <si>
    <t>sec</t>
  </si>
  <si>
    <t>Dec Min</t>
  </si>
  <si>
    <t>Dec Deg</t>
  </si>
  <si>
    <t>Average</t>
  </si>
  <si>
    <t>Uncertainty</t>
  </si>
  <si>
    <t>Circumference</t>
  </si>
  <si>
    <t>Angles</t>
  </si>
  <si>
    <t>Distances</t>
  </si>
  <si>
    <t>Upper bound</t>
  </si>
  <si>
    <t>Lower Bound</t>
  </si>
  <si>
    <t>Final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</si>
</sst>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54027-74C9-4F56-9C96-7898CDB081F5}">
  <dimension ref="A1:L24"/>
  <sheetViews>
    <sheetView tabSelected="1" workbookViewId="0">
      <selection activeCell="I4" sqref="I4"/>
    </sheetView>
  </sheetViews>
  <sheetFormatPr defaultRowHeight="14.4" x14ac:dyDescent="0.3"/>
  <cols>
    <col min="11" max="11" width="10.6640625" customWidth="1"/>
  </cols>
  <sheetData>
    <row r="1" spans="1:12" x14ac:dyDescent="0.3">
      <c r="A1" t="s">
        <v>8</v>
      </c>
    </row>
    <row r="2" spans="1:12" x14ac:dyDescent="0.3">
      <c r="A2" t="s">
        <v>0</v>
      </c>
      <c r="B2" t="s">
        <v>1</v>
      </c>
      <c r="C2" t="s">
        <v>2</v>
      </c>
      <c r="E2" t="s">
        <v>3</v>
      </c>
      <c r="G2" t="s">
        <v>4</v>
      </c>
      <c r="I2" t="s">
        <v>5</v>
      </c>
      <c r="J2" t="s">
        <v>6</v>
      </c>
    </row>
    <row r="3" spans="1:12" x14ac:dyDescent="0.3">
      <c r="A3">
        <v>7</v>
      </c>
      <c r="B3">
        <v>24</v>
      </c>
      <c r="C3">
        <v>42.93</v>
      </c>
      <c r="E3">
        <f>C3/60+B3</f>
        <v>24.715499999999999</v>
      </c>
      <c r="G3">
        <f>E3/60+A3</f>
        <v>7.4119250000000001</v>
      </c>
      <c r="I3">
        <f>AVERAGE(G3:G12)</f>
        <v>7.6170172222222217</v>
      </c>
      <c r="J3">
        <f>STDEV(G3:G12)</f>
        <v>0.16010061570196446</v>
      </c>
    </row>
    <row r="4" spans="1:12" x14ac:dyDescent="0.3">
      <c r="A4">
        <v>7</v>
      </c>
      <c r="B4">
        <v>24</v>
      </c>
      <c r="C4">
        <v>47.3</v>
      </c>
      <c r="E4">
        <f t="shared" ref="E4:E12" si="0">C4/60+B4</f>
        <v>24.788333333333334</v>
      </c>
      <c r="G4">
        <f t="shared" ref="G4:G12" si="1">E4/60+A4</f>
        <v>7.4131388888888887</v>
      </c>
    </row>
    <row r="5" spans="1:12" x14ac:dyDescent="0.3">
      <c r="A5">
        <v>7</v>
      </c>
      <c r="B5">
        <v>27</v>
      </c>
      <c r="C5">
        <v>51.25</v>
      </c>
      <c r="E5">
        <f t="shared" si="0"/>
        <v>27.854166666666668</v>
      </c>
      <c r="G5">
        <f t="shared" si="1"/>
        <v>7.4642361111111111</v>
      </c>
    </row>
    <row r="6" spans="1:12" x14ac:dyDescent="0.3">
      <c r="A6">
        <v>7</v>
      </c>
      <c r="B6">
        <v>52</v>
      </c>
      <c r="C6">
        <v>9.67</v>
      </c>
      <c r="E6">
        <f t="shared" si="0"/>
        <v>52.161166666666666</v>
      </c>
      <c r="G6">
        <f t="shared" si="1"/>
        <v>7.8693527777777774</v>
      </c>
    </row>
    <row r="7" spans="1:12" x14ac:dyDescent="0.3">
      <c r="A7">
        <v>7</v>
      </c>
      <c r="B7">
        <v>40</v>
      </c>
      <c r="C7">
        <v>8.61</v>
      </c>
      <c r="E7">
        <f t="shared" si="0"/>
        <v>40.143500000000003</v>
      </c>
      <c r="G7">
        <f t="shared" si="1"/>
        <v>7.6690583333333331</v>
      </c>
    </row>
    <row r="8" spans="1:12" x14ac:dyDescent="0.3">
      <c r="A8">
        <v>7</v>
      </c>
      <c r="B8">
        <v>43</v>
      </c>
      <c r="C8">
        <v>3.29</v>
      </c>
      <c r="E8">
        <f t="shared" si="0"/>
        <v>43.054833333333335</v>
      </c>
      <c r="G8">
        <f t="shared" si="1"/>
        <v>7.7175805555555552</v>
      </c>
    </row>
    <row r="9" spans="1:12" x14ac:dyDescent="0.3">
      <c r="A9">
        <v>7</v>
      </c>
      <c r="B9">
        <v>37</v>
      </c>
      <c r="C9">
        <v>52.9</v>
      </c>
      <c r="E9">
        <f t="shared" si="0"/>
        <v>37.881666666666668</v>
      </c>
      <c r="G9">
        <f t="shared" si="1"/>
        <v>7.6313611111111115</v>
      </c>
    </row>
    <row r="10" spans="1:12" x14ac:dyDescent="0.3">
      <c r="A10">
        <v>7</v>
      </c>
      <c r="B10">
        <v>30</v>
      </c>
      <c r="C10">
        <v>11.81</v>
      </c>
      <c r="E10">
        <f t="shared" si="0"/>
        <v>30.196833333333334</v>
      </c>
      <c r="G10">
        <f t="shared" si="1"/>
        <v>7.5032805555555555</v>
      </c>
    </row>
    <row r="11" spans="1:12" x14ac:dyDescent="0.3">
      <c r="A11">
        <v>7</v>
      </c>
      <c r="B11">
        <v>43</v>
      </c>
      <c r="C11">
        <v>12</v>
      </c>
      <c r="E11">
        <f t="shared" si="0"/>
        <v>43.2</v>
      </c>
      <c r="G11">
        <f t="shared" si="1"/>
        <v>7.72</v>
      </c>
    </row>
    <row r="12" spans="1:12" x14ac:dyDescent="0.3">
      <c r="A12">
        <v>7</v>
      </c>
      <c r="B12">
        <v>46</v>
      </c>
      <c r="C12">
        <v>12.86</v>
      </c>
      <c r="E12">
        <f t="shared" si="0"/>
        <v>46.214333333333336</v>
      </c>
      <c r="G12">
        <f t="shared" si="1"/>
        <v>7.7702388888888887</v>
      </c>
    </row>
    <row r="13" spans="1:12" x14ac:dyDescent="0.3">
      <c r="J13" t="s">
        <v>12</v>
      </c>
    </row>
    <row r="14" spans="1:12" x14ac:dyDescent="0.3">
      <c r="A14" t="s">
        <v>9</v>
      </c>
      <c r="C14" t="s">
        <v>5</v>
      </c>
      <c r="D14" t="s">
        <v>6</v>
      </c>
      <c r="I14" t="s">
        <v>7</v>
      </c>
      <c r="K14" t="s">
        <v>10</v>
      </c>
      <c r="L14" t="s">
        <v>11</v>
      </c>
    </row>
    <row r="15" spans="1:12" x14ac:dyDescent="0.3">
      <c r="A15">
        <v>829.49</v>
      </c>
      <c r="C15">
        <f>AVERAGE(A15:A24)</f>
        <v>850.07500000000005</v>
      </c>
      <c r="D15">
        <f>STDEV(A15:A24)</f>
        <v>8.4714346810652774</v>
      </c>
      <c r="I15">
        <f>(360/I3)*C15</f>
        <v>40176.750435483242</v>
      </c>
      <c r="K15">
        <f>(360/(I3-J3))*(C15+D15)</f>
        <v>41448.326807749167</v>
      </c>
      <c r="L15">
        <f>(360/(I3+J3))*(C15-D15)</f>
        <v>38957.527689420363</v>
      </c>
    </row>
    <row r="16" spans="1:12" x14ac:dyDescent="0.3">
      <c r="A16">
        <v>844.56</v>
      </c>
    </row>
    <row r="17" spans="1:1" x14ac:dyDescent="0.3">
      <c r="A17">
        <v>846.71</v>
      </c>
    </row>
    <row r="18" spans="1:1" x14ac:dyDescent="0.3">
      <c r="A18">
        <v>852.08</v>
      </c>
    </row>
    <row r="19" spans="1:1" x14ac:dyDescent="0.3">
      <c r="A19">
        <v>850.29</v>
      </c>
    </row>
    <row r="20" spans="1:1" x14ac:dyDescent="0.3">
      <c r="A20">
        <v>858.4</v>
      </c>
    </row>
    <row r="21" spans="1:1" x14ac:dyDescent="0.3">
      <c r="A21">
        <v>855.38</v>
      </c>
    </row>
    <row r="22" spans="1:1" x14ac:dyDescent="0.3">
      <c r="A22">
        <v>857.88</v>
      </c>
    </row>
    <row r="23" spans="1:1" x14ac:dyDescent="0.3">
      <c r="A23">
        <v>852.24</v>
      </c>
    </row>
    <row r="24" spans="1:1" x14ac:dyDescent="0.3">
      <c r="A24">
        <v>853.72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3F093-8971-49E5-83E3-582D33EEBBCE}">
  <dimension ref="A1:E12"/>
  <sheetViews>
    <sheetView workbookViewId="0">
      <selection activeCell="E3" sqref="E3:E12"/>
    </sheetView>
  </sheetViews>
  <sheetFormatPr defaultRowHeight="14.4" x14ac:dyDescent="0.3"/>
  <sheetData>
    <row r="1" spans="1:5" x14ac:dyDescent="0.3">
      <c r="A1" t="s">
        <v>8</v>
      </c>
    </row>
    <row r="2" spans="1:5" x14ac:dyDescent="0.3">
      <c r="A2" t="s">
        <v>0</v>
      </c>
      <c r="B2" t="s">
        <v>1</v>
      </c>
      <c r="C2" t="s">
        <v>2</v>
      </c>
      <c r="E2" t="s">
        <v>3</v>
      </c>
    </row>
    <row r="3" spans="1:5" x14ac:dyDescent="0.3">
      <c r="A3">
        <v>7</v>
      </c>
      <c r="B3">
        <v>24</v>
      </c>
      <c r="C3">
        <v>42.93</v>
      </c>
      <c r="E3">
        <f>C3/60+B3</f>
        <v>24.715499999999999</v>
      </c>
    </row>
    <row r="4" spans="1:5" x14ac:dyDescent="0.3">
      <c r="A4">
        <v>7</v>
      </c>
      <c r="B4">
        <v>24</v>
      </c>
      <c r="C4">
        <v>47.3</v>
      </c>
      <c r="E4">
        <f t="shared" ref="E4:E12" si="0">C4/60+B4</f>
        <v>24.788333333333334</v>
      </c>
    </row>
    <row r="5" spans="1:5" x14ac:dyDescent="0.3">
      <c r="A5">
        <v>7</v>
      </c>
      <c r="B5">
        <v>27</v>
      </c>
      <c r="C5">
        <v>51.25</v>
      </c>
      <c r="E5">
        <f t="shared" si="0"/>
        <v>27.854166666666668</v>
      </c>
    </row>
    <row r="6" spans="1:5" x14ac:dyDescent="0.3">
      <c r="A6">
        <v>7</v>
      </c>
      <c r="B6">
        <v>52</v>
      </c>
      <c r="C6">
        <v>9.67</v>
      </c>
      <c r="E6">
        <f t="shared" si="0"/>
        <v>52.161166666666666</v>
      </c>
    </row>
    <row r="7" spans="1:5" x14ac:dyDescent="0.3">
      <c r="A7">
        <v>7</v>
      </c>
      <c r="B7">
        <v>40</v>
      </c>
      <c r="C7">
        <v>8.61</v>
      </c>
      <c r="E7">
        <f t="shared" si="0"/>
        <v>40.143500000000003</v>
      </c>
    </row>
    <row r="8" spans="1:5" x14ac:dyDescent="0.3">
      <c r="A8">
        <v>7</v>
      </c>
      <c r="B8">
        <v>43</v>
      </c>
      <c r="C8">
        <v>3.29</v>
      </c>
      <c r="E8">
        <f t="shared" si="0"/>
        <v>43.054833333333335</v>
      </c>
    </row>
    <row r="9" spans="1:5" x14ac:dyDescent="0.3">
      <c r="A9">
        <v>7</v>
      </c>
      <c r="B9">
        <v>37</v>
      </c>
      <c r="C9">
        <v>52.9</v>
      </c>
      <c r="E9">
        <f t="shared" si="0"/>
        <v>37.881666666666668</v>
      </c>
    </row>
    <row r="10" spans="1:5" x14ac:dyDescent="0.3">
      <c r="A10">
        <v>7</v>
      </c>
      <c r="B10">
        <v>30</v>
      </c>
      <c r="C10">
        <v>11.81</v>
      </c>
      <c r="E10">
        <f t="shared" si="0"/>
        <v>30.196833333333334</v>
      </c>
    </row>
    <row r="11" spans="1:5" x14ac:dyDescent="0.3">
      <c r="A11">
        <v>7</v>
      </c>
      <c r="B11">
        <v>43</v>
      </c>
      <c r="C11">
        <v>12</v>
      </c>
      <c r="E11">
        <f t="shared" si="0"/>
        <v>43.2</v>
      </c>
    </row>
    <row r="12" spans="1:5" x14ac:dyDescent="0.3">
      <c r="A12">
        <v>7</v>
      </c>
      <c r="B12">
        <v>46</v>
      </c>
      <c r="C12">
        <v>12.86</v>
      </c>
      <c r="E12">
        <f t="shared" si="0"/>
        <v>46.214333333333336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FA0803AF-7037-4C26-92C1-C92BBD24A287}"/>
</file>

<file path=customXml/itemProps2.xml><?xml version="1.0" encoding="utf-8"?>
<ds:datastoreItem xmlns:ds="http://schemas.openxmlformats.org/officeDocument/2006/customXml" ds:itemID="{06E12F16-54D3-4FBC-9E98-1A41BCFDD0F8}"/>
</file>

<file path=customXml/itemProps3.xml><?xml version="1.0" encoding="utf-8"?>
<ds:datastoreItem xmlns:ds="http://schemas.openxmlformats.org/officeDocument/2006/customXml" ds:itemID="{730A7C60-E2EC-4378-9823-B2FF174407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dcterms:created xsi:type="dcterms:W3CDTF">2024-06-26T13:59:12Z</dcterms:created>
  <dcterms:modified xsi:type="dcterms:W3CDTF">2024-06-26T20:09:46Z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